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zenkad\Documents\1. radna mapa\my docum staro računalo\web\2020\"/>
    </mc:Choice>
  </mc:AlternateContent>
  <xr:revisionPtr revIDLastSave="0" documentId="13_ncr:1_{6B6F091F-7EC3-48C0-910A-6569337E0B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atrogasci" sheetId="1" r:id="rId1"/>
  </sheets>
  <definedNames>
    <definedName name="_xlnm.Print_Titles" localSheetId="0">vatrogasci!$17:$19</definedName>
    <definedName name="_xlnm.Print_Area" localSheetId="0">vatrogasci!$A$1:$F$133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9" i="1" l="1"/>
  <c r="F107" i="1"/>
  <c r="F94" i="1"/>
  <c r="F87" i="1"/>
  <c r="F83" i="1"/>
  <c r="F80" i="1"/>
  <c r="F78" i="1"/>
  <c r="F75" i="1"/>
  <c r="F74" i="1" s="1"/>
  <c r="F71" i="1"/>
  <c r="F68" i="1"/>
  <c r="F63" i="1"/>
  <c r="F23" i="1" s="1"/>
  <c r="F55" i="1"/>
  <c r="F45" i="1"/>
  <c r="F38" i="1"/>
  <c r="F35" i="1"/>
  <c r="F32" i="1"/>
  <c r="F30" i="1"/>
  <c r="F27" i="1"/>
  <c r="F62" i="1" l="1"/>
  <c r="F26" i="1"/>
  <c r="F25" i="1" l="1"/>
  <c r="F22" i="1" s="1"/>
  <c r="F21" i="1" s="1"/>
  <c r="F118" i="1" l="1"/>
  <c r="F115" i="1"/>
  <c r="F116" i="1" s="1"/>
  <c r="F119" i="1" l="1"/>
</calcChain>
</file>

<file path=xl/sharedStrings.xml><?xml version="1.0" encoding="utf-8"?>
<sst xmlns="http://schemas.openxmlformats.org/spreadsheetml/2006/main" count="308" uniqueCount="188">
  <si>
    <t>REPUBLIKA HRVATSKA</t>
  </si>
  <si>
    <t>GRAD ZAGREB</t>
  </si>
  <si>
    <t>URED ZA UPRAVLJANJE U</t>
  </si>
  <si>
    <t>HITNIM SITUACIJAMA</t>
  </si>
  <si>
    <t>GLAVA 02: JAVNA VATROGASNA POSTROJBA</t>
  </si>
  <si>
    <t>FINANCIJSKI PLAN</t>
  </si>
  <si>
    <t>JAVNA VATROGASNA POSTROJBA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</si>
  <si>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</si>
  <si>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</si>
  <si>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</si>
  <si>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</si>
  <si>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</si>
  <si>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</si>
  <si>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</si>
  <si>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</si>
  <si>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</si>
  <si>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</si>
  <si>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</si>
  <si>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</si>
  <si>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</si>
  <si>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</si>
  <si>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</si>
  <si>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</si>
  <si>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</si>
  <si>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</si>
  <si>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6712</t>
  </si>
  <si>
    <t>Prihodi za financiranje rashoda za nabavu nefinancijske imovine</t>
  </si>
  <si>
    <t>311</t>
  </si>
  <si>
    <t>3111</t>
  </si>
  <si>
    <t>Plaće za redovan rad</t>
  </si>
  <si>
    <t>0320</t>
  </si>
  <si>
    <t>3114</t>
  </si>
  <si>
    <t>Plaće za posebne uvjete rada</t>
  </si>
  <si>
    <t>Ostali rashodi za zaposlene</t>
  </si>
  <si>
    <t>3121</t>
  </si>
  <si>
    <t>313</t>
  </si>
  <si>
    <t>Doprinosi na plaće</t>
  </si>
  <si>
    <t>3131</t>
  </si>
  <si>
    <t>44</t>
  </si>
  <si>
    <t>3132</t>
  </si>
  <si>
    <t>45</t>
  </si>
  <si>
    <t>321</t>
  </si>
  <si>
    <t>Naknade troškova zaposlenima</t>
  </si>
  <si>
    <t>46</t>
  </si>
  <si>
    <t>3212</t>
  </si>
  <si>
    <t>47</t>
  </si>
  <si>
    <t>3213</t>
  </si>
  <si>
    <t>Stručno usavršavanje zaposlenika</t>
  </si>
  <si>
    <t>322</t>
  </si>
  <si>
    <t>Rashodi za materijal i energiju</t>
  </si>
  <si>
    <t>48</t>
  </si>
  <si>
    <t>3221</t>
  </si>
  <si>
    <t>Uredski materijal i ostali materijalni rashodi</t>
  </si>
  <si>
    <t>49</t>
  </si>
  <si>
    <t>3222</t>
  </si>
  <si>
    <t>Materijal i sirovine</t>
  </si>
  <si>
    <t>50</t>
  </si>
  <si>
    <t>3223</t>
  </si>
  <si>
    <t>Energija</t>
  </si>
  <si>
    <t>51</t>
  </si>
  <si>
    <t>3224</t>
  </si>
  <si>
    <t>Materijal i dijelovi za tekuće i investicijsko održavanje</t>
  </si>
  <si>
    <t>52</t>
  </si>
  <si>
    <t>3225</t>
  </si>
  <si>
    <t>53</t>
  </si>
  <si>
    <t>3227</t>
  </si>
  <si>
    <t>Službena, radna i zaštitna odjeća i obuća</t>
  </si>
  <si>
    <t>323</t>
  </si>
  <si>
    <t>Rashodi za usluge</t>
  </si>
  <si>
    <t>54</t>
  </si>
  <si>
    <t>3231</t>
  </si>
  <si>
    <t>Usluge telefona, pošte i prijevoza</t>
  </si>
  <si>
    <t>55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</si>
  <si>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</si>
  <si>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</si>
  <si>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</si>
  <si>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</si>
  <si>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</si>
  <si>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</si>
  <si>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</si>
  <si>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</si>
  <si>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</si>
  <si>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</si>
  <si>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</si>
  <si>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</si>
  <si>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</si>
  <si>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</si>
  <si>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</si>
  <si>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</si>
  <si>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</si>
  <si>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</si>
  <si>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</si>
  <si>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</si>
  <si>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</si>
  <si>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</si>
  <si>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</si>
  <si>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Aktivnost A100002. OPREMANJE JAVNE VATROGASNE POSTROJBE</t>
  </si>
  <si>
    <t>422</t>
  </si>
  <si>
    <t>Postrojenja i oprema</t>
  </si>
  <si>
    <t>4221</t>
  </si>
  <si>
    <t>Uredska oprema i namještaj</t>
  </si>
  <si>
    <t>4222</t>
  </si>
  <si>
    <t>Komunikacijska oprema</t>
  </si>
  <si>
    <t>11</t>
  </si>
  <si>
    <t>4223</t>
  </si>
  <si>
    <t>Oprema za održavanje i zaštitu</t>
  </si>
  <si>
    <t>Nematerijalna proizvedena imovina</t>
  </si>
  <si>
    <t>4262</t>
  </si>
  <si>
    <t>3211</t>
  </si>
  <si>
    <t>Službena putovanja</t>
  </si>
  <si>
    <t>Sitni inventar i auto gume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</si>
  <si>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</si>
  <si>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</si>
  <si>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</si>
  <si>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</si>
  <si>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</si>
  <si>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</si>
  <si>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Šifrarnik:</t>
  </si>
  <si>
    <t>Opći prihodi i primici</t>
  </si>
  <si>
    <t>UKUPNO</t>
  </si>
  <si>
    <t>Usluge protupožarne zaštite</t>
  </si>
  <si>
    <t>4225</t>
  </si>
  <si>
    <t>Instrumenti, uređaji i strojevi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</si>
  <si>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</si>
  <si>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</si>
  <si>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</si>
  <si>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</si>
  <si>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</si>
  <si>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</si>
  <si>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</si>
  <si>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</si>
  <si>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</si>
  <si>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</si>
  <si>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</si>
  <si>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</si>
  <si>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</si>
  <si>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</si>
  <si>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</si>
  <si>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</si>
  <si>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</si>
  <si>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</si>
  <si>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</si>
  <si>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</si>
  <si>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</si>
  <si>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</si>
  <si>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</si>
  <si>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</si>
  <si>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</si>
  <si>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43</t>
  </si>
  <si>
    <t xml:space="preserve">Program 1001. JAVNA VATROGASNA POSTROJBA GRADA ZAGREBA </t>
  </si>
  <si>
    <t>Aktivnost A100001. REDOVNA DJELATNOST JAVNE VATROGASNE POSTROJBE</t>
  </si>
  <si>
    <t>Doprinosi za mirovinsko osiguranje</t>
  </si>
  <si>
    <t>Doprinosi za obvezno zdravstveno osiguranje</t>
  </si>
  <si>
    <t xml:space="preserve">Naknade za prijevoz, za rad na terenu i odvojeni život </t>
  </si>
  <si>
    <t xml:space="preserve">Usluge tekućeg i investicijskog održavanja </t>
  </si>
  <si>
    <t>33</t>
  </si>
  <si>
    <t>Ulaganja u računalne programe</t>
  </si>
  <si>
    <t>Aktivnost A100003. JAVNA VATROGASNA POSTROJBA - DECENTRALIZIRANE FUNKCIJE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</si>
  <si>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</si>
  <si>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</si>
  <si>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</si>
  <si>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</si>
  <si>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</si>
  <si>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</si>
  <si>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</si>
  <si>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</si>
  <si>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</si>
  <si>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Usluge telefona,pošte i prijevoza</t>
  </si>
  <si>
    <t>56</t>
  </si>
  <si>
    <t>57</t>
  </si>
  <si>
    <t>Plaće (Bruto)</t>
  </si>
  <si>
    <t>4231</t>
  </si>
  <si>
    <t>Prijevozna sredstva u cestovnom prometu</t>
  </si>
  <si>
    <t>Prijevozna sredstva</t>
  </si>
  <si>
    <t>312</t>
  </si>
  <si>
    <t>423</t>
  </si>
  <si>
    <t>426</t>
  </si>
  <si>
    <t>PREMA PRORAČUNU GRADA ZAGREBA ZA 2020. GODINU</t>
  </si>
  <si>
    <t>(objavljenog u Službenom glasniku Grada Zagreba br. 24 od 17. prosinca 2019.)</t>
  </si>
  <si>
    <t>Naknade za rad predstavničkih i izvršnih tijela, povjerenstava i sl.</t>
  </si>
  <si>
    <t>4233</t>
  </si>
  <si>
    <t>Prijevozna sredstva u pomorskom i riječnom prometu</t>
  </si>
  <si>
    <t>Plan 2020.</t>
  </si>
  <si>
    <t>Klasa:400-02/19-01/9</t>
  </si>
  <si>
    <t>Urbroj:251-366-100-19-1</t>
  </si>
  <si>
    <t>Zagreb, 30.12.2019.godine</t>
  </si>
  <si>
    <t>Predsjednik upravnog vijeća</t>
  </si>
  <si>
    <t>Davor Jelavić, dipl.oecc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</si>
</sst>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#,##0.00\);0.00"/>
    <numFmt numFmtId="165" formatCode="* #,##0.00;\(#,##0.00\);0.00"/>
    <numFmt numFmtId="166" formatCode="General_)"/>
  </numFmts>
  <fonts count="3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40" fontId="0" fillId="0" borderId="0"/>
  </cellStyleXfs>
  <cellXfs count="87">
    <xf numFmtId="40" fontId="0" fillId="0" borderId="0" xfId="0"/>
    <xf numFmtId="40" fontId="1" fillId="0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quotePrefix="1" applyNumberFormat="1" applyFont="1" applyAlignment="1">
      <alignment vertical="center"/>
    </xf>
    <xf numFmtId="40" fontId="2" fillId="0" borderId="0" xfId="0" applyFont="1" applyAlignment="1">
      <alignment horizontal="center" vertical="center"/>
    </xf>
    <xf numFmtId="40" fontId="1" fillId="0" borderId="0" xfId="0" applyFont="1" applyFill="1" applyAlignment="1">
      <alignment vertical="center"/>
    </xf>
    <xf numFmtId="4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40" fontId="1" fillId="0" borderId="3" xfId="0" quotePrefix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0" fontId="1" fillId="0" borderId="0" xfId="0" quotePrefix="1" applyFont="1" applyBorder="1" applyAlignment="1">
      <alignment horizontal="center" vertical="center"/>
    </xf>
    <xf numFmtId="49" fontId="1" fillId="0" borderId="0" xfId="0" quotePrefix="1" applyNumberFormat="1" applyFont="1" applyBorder="1" applyAlignment="1">
      <alignment horizontal="center" vertical="center"/>
    </xf>
    <xf numFmtId="164" fontId="1" fillId="0" borderId="0" xfId="0" quotePrefix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0" fontId="2" fillId="0" borderId="0" xfId="0" applyFont="1" applyBorder="1" applyAlignment="1">
      <alignment vertical="center" wrapText="1"/>
    </xf>
    <xf numFmtId="164" fontId="2" fillId="0" borderId="0" xfId="0" quotePrefix="1" applyNumberFormat="1" applyFont="1" applyBorder="1" applyAlignment="1">
      <alignment vertical="center" wrapText="1"/>
    </xf>
    <xf numFmtId="40" fontId="2" fillId="0" borderId="0" xfId="0" applyFont="1" applyAlignment="1">
      <alignment vertical="center" wrapText="1"/>
    </xf>
    <xf numFmtId="49" fontId="2" fillId="0" borderId="0" xfId="0" quotePrefix="1" applyNumberFormat="1" applyFont="1" applyBorder="1" applyAlignment="1">
      <alignment vertical="center" wrapText="1"/>
    </xf>
    <xf numFmtId="49" fontId="1" fillId="0" borderId="0" xfId="0" quotePrefix="1" applyNumberFormat="1" applyFont="1" applyBorder="1" applyAlignment="1">
      <alignment vertical="center"/>
    </xf>
    <xf numFmtId="40" fontId="1" fillId="0" borderId="0" xfId="0" applyFont="1" applyBorder="1" applyAlignment="1">
      <alignment vertical="center"/>
    </xf>
    <xf numFmtId="164" fontId="1" fillId="0" borderId="0" xfId="0" quotePrefix="1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49" fontId="1" fillId="0" borderId="4" xfId="0" quotePrefix="1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0" fontId="1" fillId="0" borderId="4" xfId="0" applyFont="1" applyBorder="1" applyAlignment="1">
      <alignment vertical="center"/>
    </xf>
    <xf numFmtId="4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0" fontId="1" fillId="0" borderId="0" xfId="0" applyFont="1" applyAlignment="1">
      <alignment horizontal="right" vertical="center"/>
    </xf>
    <xf numFmtId="164" fontId="1" fillId="0" borderId="0" xfId="0" quotePrefix="1" applyNumberFormat="1" applyFont="1" applyAlignment="1">
      <alignment horizontal="left" vertical="center"/>
    </xf>
    <xf numFmtId="49" fontId="1" fillId="0" borderId="0" xfId="0" applyNumberFormat="1" applyFont="1" applyFill="1" applyBorder="1" applyAlignment="1"/>
    <xf numFmtId="40" fontId="1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 applyProtection="1">
      <alignment horizontal="left" wrapText="1"/>
    </xf>
    <xf numFmtId="166" fontId="1" fillId="0" borderId="0" xfId="0" applyNumberFormat="1" applyFont="1" applyFill="1" applyBorder="1" applyAlignment="1" applyProtection="1">
      <alignment horizontal="center" wrapText="1"/>
    </xf>
    <xf numFmtId="4" fontId="1" fillId="0" borderId="0" xfId="0" applyNumberFormat="1" applyFont="1" applyFill="1" applyBorder="1"/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left" wrapText="1"/>
    </xf>
    <xf numFmtId="166" fontId="2" fillId="0" borderId="0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/>
    <xf numFmtId="49" fontId="1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166" fontId="1" fillId="0" borderId="0" xfId="0" quotePrefix="1" applyNumberFormat="1" applyFont="1" applyFill="1" applyBorder="1" applyAlignment="1" applyProtection="1">
      <alignment horizontal="left" wrapText="1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6" fontId="2" fillId="0" borderId="0" xfId="0" quotePrefix="1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left"/>
    </xf>
    <xf numFmtId="40" fontId="2" fillId="0" borderId="0" xfId="0" applyFont="1" applyFill="1" applyBorder="1"/>
    <xf numFmtId="49" fontId="2" fillId="0" borderId="0" xfId="0" applyNumberFormat="1" applyFont="1" applyFill="1" applyBorder="1"/>
    <xf numFmtId="40" fontId="2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166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166" fontId="1" fillId="0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left" wrapText="1"/>
    </xf>
    <xf numFmtId="40" fontId="1" fillId="0" borderId="0" xfId="0" applyFont="1" applyFill="1" applyBorder="1" applyAlignment="1"/>
    <xf numFmtId="40" fontId="2" fillId="0" borderId="0" xfId="0" applyFont="1" applyAlignment="1">
      <alignment horizontal="center" vertical="center"/>
    </xf>
    <xf numFmtId="40" fontId="1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0" fontId="1" fillId="0" borderId="1" xfId="0" applyFont="1" applyBorder="1" applyAlignment="1">
      <alignment horizontal="center" vertical="center"/>
    </xf>
    <xf numFmtId="4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3"/>
  <sheetViews>
    <sheetView tabSelected="1" workbookViewId="0">
      <selection activeCell="R21" sqref="R21"/>
    </sheetView>
  </sheetViews>
  <sheetFormatPr defaultColWidth="9.28515625" defaultRowHeight="14.25" x14ac:dyDescent="0.2"/>
  <cols>
    <col min="1" max="1" width="5.7109375" style="7" customWidth="1"/>
    <col min="2" max="2" width="8.7109375" style="2" customWidth="1"/>
    <col min="3" max="3" width="50.7109375" style="6" customWidth="1"/>
    <col min="4" max="4" width="5.7109375" style="7" customWidth="1"/>
    <col min="5" max="5" width="6.7109375" style="7" customWidth="1"/>
    <col min="6" max="6" width="18.7109375" style="5" customWidth="1"/>
    <col min="7" max="16384" width="9.28515625" style="6"/>
  </cols>
  <sheetData>
    <row r="1" spans="1:6" ht="15" x14ac:dyDescent="0.2">
      <c r="A1" s="2" t="s">
        <v>0</v>
      </c>
      <c r="C1" s="3"/>
      <c r="D1" s="4"/>
      <c r="E1" s="4"/>
    </row>
    <row r="2" spans="1:6" x14ac:dyDescent="0.2">
      <c r="A2" s="2" t="s">
        <v>1</v>
      </c>
    </row>
    <row r="3" spans="1:6" x14ac:dyDescent="0.2">
      <c r="A3" s="2" t="s">
        <v>2</v>
      </c>
    </row>
    <row r="4" spans="1:6" x14ac:dyDescent="0.2">
      <c r="A4" s="2" t="s">
        <v>3</v>
      </c>
    </row>
    <row r="5" spans="1:6" x14ac:dyDescent="0.2">
      <c r="A5" s="2" t="s">
        <v>4</v>
      </c>
    </row>
    <row r="6" spans="1:6" x14ac:dyDescent="0.2">
      <c r="A6" s="2" t="s">
        <v>183</v>
      </c>
    </row>
    <row r="7" spans="1:6" x14ac:dyDescent="0.2">
      <c r="A7" s="2" t="s">
        <v>184</v>
      </c>
    </row>
    <row r="8" spans="1:6" x14ac:dyDescent="0.2">
      <c r="A8" s="8" t="s">
        <v>185</v>
      </c>
    </row>
    <row r="9" spans="1:6" x14ac:dyDescent="0.2">
      <c r="A9" s="8"/>
    </row>
    <row r="10" spans="1:6" s="3" customFormat="1" ht="15" x14ac:dyDescent="0.2">
      <c r="A10" s="79" t="s">
        <v>5</v>
      </c>
      <c r="B10" s="79"/>
      <c r="C10" s="79"/>
      <c r="D10" s="79"/>
      <c r="E10" s="79"/>
      <c r="F10" s="79"/>
    </row>
    <row r="11" spans="1:6" s="3" customFormat="1" ht="15" x14ac:dyDescent="0.2">
      <c r="A11" s="4"/>
      <c r="B11" s="9"/>
      <c r="C11" s="9"/>
      <c r="D11" s="9"/>
      <c r="E11" s="9"/>
      <c r="F11" s="9"/>
    </row>
    <row r="12" spans="1:6" s="3" customFormat="1" ht="15" x14ac:dyDescent="0.2">
      <c r="A12" s="79" t="s">
        <v>177</v>
      </c>
      <c r="B12" s="79"/>
      <c r="C12" s="79"/>
      <c r="D12" s="79"/>
      <c r="E12" s="79"/>
      <c r="F12" s="79"/>
    </row>
    <row r="13" spans="1:6" s="10" customFormat="1" x14ac:dyDescent="0.2">
      <c r="A13" s="80" t="s">
        <v>178</v>
      </c>
      <c r="B13" s="80"/>
      <c r="C13" s="80"/>
      <c r="D13" s="80"/>
      <c r="E13" s="80"/>
      <c r="F13" s="80"/>
    </row>
    <row r="14" spans="1:6" x14ac:dyDescent="0.2">
      <c r="B14" s="11"/>
      <c r="C14" s="11"/>
      <c r="F14" s="11"/>
    </row>
    <row r="15" spans="1:6" ht="15" x14ac:dyDescent="0.2">
      <c r="A15" s="79" t="s">
        <v>6</v>
      </c>
      <c r="B15" s="79"/>
      <c r="C15" s="79"/>
      <c r="D15" s="79"/>
      <c r="E15" s="79"/>
      <c r="F15" s="79"/>
    </row>
    <row r="16" spans="1:6" ht="15" x14ac:dyDescent="0.2">
      <c r="A16" s="4"/>
      <c r="B16" s="9"/>
      <c r="C16" s="9"/>
      <c r="D16" s="9"/>
      <c r="E16" s="9"/>
      <c r="F16" s="9"/>
    </row>
    <row r="17" spans="1:6" x14ac:dyDescent="0.2">
      <c r="A17" s="12" t="s">
        <v>7</v>
      </c>
      <c r="B17" s="81" t="s">
        <v>11</v>
      </c>
      <c r="C17" s="83" t="s">
        <v>12</v>
      </c>
      <c r="D17" s="12" t="s">
        <v>8</v>
      </c>
      <c r="E17" s="12" t="s">
        <v>9</v>
      </c>
      <c r="F17" s="85" t="s">
        <v>182</v>
      </c>
    </row>
    <row r="18" spans="1:6" x14ac:dyDescent="0.2">
      <c r="A18" s="13" t="s">
        <v>10</v>
      </c>
      <c r="B18" s="82"/>
      <c r="C18" s="84"/>
      <c r="D18" s="7" t="s">
        <v>13</v>
      </c>
      <c r="E18" s="7" t="s">
        <v>14</v>
      </c>
      <c r="F18" s="86"/>
    </row>
    <row r="19" spans="1:6" ht="15" thickBot="1" x14ac:dyDescent="0.25">
      <c r="A19" s="14"/>
      <c r="B19" s="15"/>
      <c r="C19" s="16" t="s">
        <v>15</v>
      </c>
      <c r="D19" s="14" t="s">
        <v>16</v>
      </c>
      <c r="E19" s="14" t="s">
        <v>17</v>
      </c>
      <c r="F19" s="14" t="s">
        <v>18</v>
      </c>
    </row>
    <row r="20" spans="1:6" ht="15" thickTop="1" x14ac:dyDescent="0.2">
      <c r="A20" s="17"/>
      <c r="B20" s="18"/>
      <c r="C20" s="19"/>
      <c r="D20" s="20"/>
      <c r="E20" s="20"/>
      <c r="F20" s="21"/>
    </row>
    <row r="21" spans="1:6" s="26" customFormat="1" ht="45" x14ac:dyDescent="0.2">
      <c r="A21" s="22"/>
      <c r="B21" s="23" t="s">
        <v>21</v>
      </c>
      <c r="C21" s="24" t="s">
        <v>22</v>
      </c>
      <c r="D21" s="22"/>
      <c r="E21" s="22"/>
      <c r="F21" s="25">
        <f>SUM(F22+F23)</f>
        <v>85196000</v>
      </c>
    </row>
    <row r="22" spans="1:6" s="26" customFormat="1" ht="15" x14ac:dyDescent="0.2">
      <c r="A22" s="22"/>
      <c r="B22" s="23" t="s">
        <v>23</v>
      </c>
      <c r="C22" s="24" t="s">
        <v>24</v>
      </c>
      <c r="D22" s="22"/>
      <c r="E22" s="22"/>
      <c r="F22" s="25">
        <f>SUM(F25-F23)</f>
        <v>84296000</v>
      </c>
    </row>
    <row r="23" spans="1:6" s="26" customFormat="1" ht="30" x14ac:dyDescent="0.2">
      <c r="A23" s="22"/>
      <c r="B23" s="23" t="s">
        <v>25</v>
      </c>
      <c r="C23" s="24" t="s">
        <v>26</v>
      </c>
      <c r="D23" s="22"/>
      <c r="E23" s="22"/>
      <c r="F23" s="25">
        <f>SUM(F63+F68+F71)</f>
        <v>900000</v>
      </c>
    </row>
    <row r="24" spans="1:6" s="26" customFormat="1" ht="15" x14ac:dyDescent="0.2">
      <c r="A24" s="22"/>
      <c r="B24" s="27"/>
      <c r="C24" s="24"/>
      <c r="D24" s="22"/>
      <c r="E24" s="22"/>
      <c r="F24" s="25"/>
    </row>
    <row r="25" spans="1:6" ht="15" customHeight="1" x14ac:dyDescent="0.25">
      <c r="A25" s="77" t="s">
        <v>149</v>
      </c>
      <c r="B25" s="78"/>
      <c r="C25" s="78"/>
      <c r="D25" s="43"/>
      <c r="E25" s="44"/>
      <c r="F25" s="45">
        <f>SUM(F26+F62+F74)</f>
        <v>85196000</v>
      </c>
    </row>
    <row r="26" spans="1:6" ht="15" customHeight="1" x14ac:dyDescent="0.25">
      <c r="A26" s="77" t="s">
        <v>150</v>
      </c>
      <c r="B26" s="78"/>
      <c r="C26" s="78"/>
      <c r="D26" s="43"/>
      <c r="E26" s="44"/>
      <c r="F26" s="45">
        <f>SUM(F27+F30+F32+F35+F38+F45+F55)</f>
        <v>44187000</v>
      </c>
    </row>
    <row r="27" spans="1:6" ht="15" x14ac:dyDescent="0.25">
      <c r="A27" s="52"/>
      <c r="B27" s="53" t="s">
        <v>27</v>
      </c>
      <c r="C27" s="54" t="s">
        <v>170</v>
      </c>
      <c r="D27" s="55"/>
      <c r="E27" s="56"/>
      <c r="F27" s="57">
        <f>SUM(F28:F29)</f>
        <v>31200000</v>
      </c>
    </row>
    <row r="28" spans="1:6" x14ac:dyDescent="0.2">
      <c r="A28" s="46" t="s">
        <v>15</v>
      </c>
      <c r="B28" s="47" t="s">
        <v>28</v>
      </c>
      <c r="C28" s="48" t="s">
        <v>29</v>
      </c>
      <c r="D28" s="49" t="s">
        <v>30</v>
      </c>
      <c r="E28" s="50">
        <v>11</v>
      </c>
      <c r="F28" s="51">
        <v>30000000</v>
      </c>
    </row>
    <row r="29" spans="1:6" x14ac:dyDescent="0.2">
      <c r="A29" s="46" t="s">
        <v>16</v>
      </c>
      <c r="B29" s="47" t="s">
        <v>31</v>
      </c>
      <c r="C29" s="48" t="s">
        <v>32</v>
      </c>
      <c r="D29" s="49" t="s">
        <v>30</v>
      </c>
      <c r="E29" s="50">
        <v>11</v>
      </c>
      <c r="F29" s="51">
        <v>1200000</v>
      </c>
    </row>
    <row r="30" spans="1:6" ht="15" x14ac:dyDescent="0.25">
      <c r="A30" s="52"/>
      <c r="B30" s="59" t="s">
        <v>174</v>
      </c>
      <c r="C30" s="54" t="s">
        <v>33</v>
      </c>
      <c r="D30" s="49"/>
      <c r="E30" s="50"/>
      <c r="F30" s="57">
        <f>SUM(F31)</f>
        <v>2200000</v>
      </c>
    </row>
    <row r="31" spans="1:6" x14ac:dyDescent="0.2">
      <c r="A31" s="46" t="s">
        <v>17</v>
      </c>
      <c r="B31" s="58" t="s">
        <v>34</v>
      </c>
      <c r="C31" s="48" t="s">
        <v>33</v>
      </c>
      <c r="D31" s="49" t="s">
        <v>30</v>
      </c>
      <c r="E31" s="50">
        <v>11</v>
      </c>
      <c r="F31" s="51">
        <v>2200000</v>
      </c>
    </row>
    <row r="32" spans="1:6" ht="15" x14ac:dyDescent="0.25">
      <c r="A32" s="52"/>
      <c r="B32" s="59" t="s">
        <v>35</v>
      </c>
      <c r="C32" s="54" t="s">
        <v>36</v>
      </c>
      <c r="D32" s="55"/>
      <c r="E32" s="56"/>
      <c r="F32" s="57">
        <f>SUM(F33:F34)</f>
        <v>6750000</v>
      </c>
    </row>
    <row r="33" spans="1:6" x14ac:dyDescent="0.2">
      <c r="A33" s="46" t="s">
        <v>18</v>
      </c>
      <c r="B33" s="58" t="s">
        <v>37</v>
      </c>
      <c r="C33" s="60" t="s">
        <v>151</v>
      </c>
      <c r="D33" s="49" t="s">
        <v>30</v>
      </c>
      <c r="E33" s="50">
        <v>11</v>
      </c>
      <c r="F33" s="51">
        <v>1800000</v>
      </c>
    </row>
    <row r="34" spans="1:6" x14ac:dyDescent="0.2">
      <c r="A34" s="46" t="s">
        <v>19</v>
      </c>
      <c r="B34" s="58" t="s">
        <v>39</v>
      </c>
      <c r="C34" s="48" t="s">
        <v>152</v>
      </c>
      <c r="D34" s="49" t="s">
        <v>30</v>
      </c>
      <c r="E34" s="50">
        <v>11</v>
      </c>
      <c r="F34" s="51">
        <v>4950000</v>
      </c>
    </row>
    <row r="35" spans="1:6" ht="15" x14ac:dyDescent="0.25">
      <c r="A35" s="61"/>
      <c r="B35" s="53" t="s">
        <v>41</v>
      </c>
      <c r="C35" s="54" t="s">
        <v>42</v>
      </c>
      <c r="D35" s="49"/>
      <c r="E35" s="50"/>
      <c r="F35" s="57">
        <f>SUM(F36:F37)</f>
        <v>605000</v>
      </c>
    </row>
    <row r="36" spans="1:6" ht="15" customHeight="1" x14ac:dyDescent="0.2">
      <c r="A36" s="46" t="s">
        <v>20</v>
      </c>
      <c r="B36" s="58" t="s">
        <v>44</v>
      </c>
      <c r="C36" s="48" t="s">
        <v>153</v>
      </c>
      <c r="D36" s="49" t="s">
        <v>30</v>
      </c>
      <c r="E36" s="50">
        <v>11</v>
      </c>
      <c r="F36" s="51">
        <v>600000</v>
      </c>
    </row>
    <row r="37" spans="1:6" x14ac:dyDescent="0.2">
      <c r="A37" s="46" t="s">
        <v>123</v>
      </c>
      <c r="B37" s="58" t="s">
        <v>46</v>
      </c>
      <c r="C37" s="48" t="s">
        <v>47</v>
      </c>
      <c r="D37" s="49" t="s">
        <v>30</v>
      </c>
      <c r="E37" s="50">
        <v>11</v>
      </c>
      <c r="F37" s="51">
        <v>5000</v>
      </c>
    </row>
    <row r="38" spans="1:6" ht="15" x14ac:dyDescent="0.25">
      <c r="A38" s="62"/>
      <c r="B38" s="53" t="s">
        <v>48</v>
      </c>
      <c r="C38" s="54" t="s">
        <v>49</v>
      </c>
      <c r="D38" s="55"/>
      <c r="E38" s="56"/>
      <c r="F38" s="57">
        <f>SUM(F39:F44)</f>
        <v>1870000</v>
      </c>
    </row>
    <row r="39" spans="1:6" x14ac:dyDescent="0.2">
      <c r="A39" s="46" t="s">
        <v>124</v>
      </c>
      <c r="B39" s="58" t="s">
        <v>51</v>
      </c>
      <c r="C39" s="48" t="s">
        <v>52</v>
      </c>
      <c r="D39" s="49" t="s">
        <v>30</v>
      </c>
      <c r="E39" s="50">
        <v>11</v>
      </c>
      <c r="F39" s="51">
        <v>80000</v>
      </c>
    </row>
    <row r="40" spans="1:6" x14ac:dyDescent="0.2">
      <c r="A40" s="46" t="s">
        <v>125</v>
      </c>
      <c r="B40" s="58" t="s">
        <v>54</v>
      </c>
      <c r="C40" s="48" t="s">
        <v>55</v>
      </c>
      <c r="D40" s="49" t="s">
        <v>30</v>
      </c>
      <c r="E40" s="50">
        <v>11</v>
      </c>
      <c r="F40" s="51">
        <v>40000</v>
      </c>
    </row>
    <row r="41" spans="1:6" x14ac:dyDescent="0.2">
      <c r="A41" s="46" t="s">
        <v>126</v>
      </c>
      <c r="B41" s="58" t="s">
        <v>57</v>
      </c>
      <c r="C41" s="48" t="s">
        <v>58</v>
      </c>
      <c r="D41" s="49" t="s">
        <v>30</v>
      </c>
      <c r="E41" s="50">
        <v>11</v>
      </c>
      <c r="F41" s="51">
        <v>300000</v>
      </c>
    </row>
    <row r="42" spans="1:6" x14ac:dyDescent="0.2">
      <c r="A42" s="46" t="s">
        <v>103</v>
      </c>
      <c r="B42" s="58" t="s">
        <v>60</v>
      </c>
      <c r="C42" s="48" t="s">
        <v>61</v>
      </c>
      <c r="D42" s="49" t="s">
        <v>30</v>
      </c>
      <c r="E42" s="50">
        <v>11</v>
      </c>
      <c r="F42" s="51">
        <v>250000</v>
      </c>
    </row>
    <row r="43" spans="1:6" x14ac:dyDescent="0.2">
      <c r="A43" s="46" t="s">
        <v>127</v>
      </c>
      <c r="B43" s="58" t="s">
        <v>63</v>
      </c>
      <c r="C43" s="48" t="s">
        <v>110</v>
      </c>
      <c r="D43" s="49" t="s">
        <v>30</v>
      </c>
      <c r="E43" s="50">
        <v>11</v>
      </c>
      <c r="F43" s="51">
        <v>200000</v>
      </c>
    </row>
    <row r="44" spans="1:6" x14ac:dyDescent="0.2">
      <c r="A44" s="46" t="s">
        <v>128</v>
      </c>
      <c r="B44" s="58" t="s">
        <v>65</v>
      </c>
      <c r="C44" s="48" t="s">
        <v>66</v>
      </c>
      <c r="D44" s="49" t="s">
        <v>30</v>
      </c>
      <c r="E44" s="50">
        <v>11</v>
      </c>
      <c r="F44" s="51">
        <v>1000000</v>
      </c>
    </row>
    <row r="45" spans="1:6" ht="15" x14ac:dyDescent="0.25">
      <c r="A45" s="52"/>
      <c r="B45" s="53" t="s">
        <v>67</v>
      </c>
      <c r="C45" s="54" t="s">
        <v>68</v>
      </c>
      <c r="D45" s="63"/>
      <c r="E45" s="56"/>
      <c r="F45" s="57">
        <f>SUM(F46:F53)</f>
        <v>1378000</v>
      </c>
    </row>
    <row r="46" spans="1:6" x14ac:dyDescent="0.2">
      <c r="A46" s="46" t="s">
        <v>129</v>
      </c>
      <c r="B46" s="58" t="s">
        <v>70</v>
      </c>
      <c r="C46" s="48" t="s">
        <v>71</v>
      </c>
      <c r="D46" s="49" t="s">
        <v>30</v>
      </c>
      <c r="E46" s="50">
        <v>11</v>
      </c>
      <c r="F46" s="51">
        <v>60000</v>
      </c>
    </row>
    <row r="47" spans="1:6" x14ac:dyDescent="0.2">
      <c r="A47" s="46" t="s">
        <v>130</v>
      </c>
      <c r="B47" s="47" t="s">
        <v>73</v>
      </c>
      <c r="C47" s="48" t="s">
        <v>154</v>
      </c>
      <c r="D47" s="49" t="s">
        <v>30</v>
      </c>
      <c r="E47" s="50">
        <v>11</v>
      </c>
      <c r="F47" s="51">
        <v>920000</v>
      </c>
    </row>
    <row r="48" spans="1:6" x14ac:dyDescent="0.2">
      <c r="A48" s="46" t="s">
        <v>131</v>
      </c>
      <c r="B48" s="47" t="s">
        <v>74</v>
      </c>
      <c r="C48" s="48" t="s">
        <v>75</v>
      </c>
      <c r="D48" s="49" t="s">
        <v>30</v>
      </c>
      <c r="E48" s="50">
        <v>11</v>
      </c>
      <c r="F48" s="51">
        <v>60000</v>
      </c>
    </row>
    <row r="49" spans="1:6" x14ac:dyDescent="0.2">
      <c r="A49" s="46" t="s">
        <v>132</v>
      </c>
      <c r="B49" s="47" t="s">
        <v>76</v>
      </c>
      <c r="C49" s="48" t="s">
        <v>77</v>
      </c>
      <c r="D49" s="49" t="s">
        <v>30</v>
      </c>
      <c r="E49" s="50">
        <v>11</v>
      </c>
      <c r="F49" s="51">
        <v>50000</v>
      </c>
    </row>
    <row r="50" spans="1:6" x14ac:dyDescent="0.2">
      <c r="A50" s="46" t="s">
        <v>133</v>
      </c>
      <c r="B50" s="58" t="s">
        <v>78</v>
      </c>
      <c r="C50" s="48" t="s">
        <v>79</v>
      </c>
      <c r="D50" s="49" t="s">
        <v>30</v>
      </c>
      <c r="E50" s="50">
        <v>11</v>
      </c>
      <c r="F50" s="51">
        <v>50000</v>
      </c>
    </row>
    <row r="51" spans="1:6" x14ac:dyDescent="0.2">
      <c r="A51" s="46" t="s">
        <v>134</v>
      </c>
      <c r="B51" s="58" t="s">
        <v>80</v>
      </c>
      <c r="C51" s="48" t="s">
        <v>81</v>
      </c>
      <c r="D51" s="49" t="s">
        <v>30</v>
      </c>
      <c r="E51" s="50">
        <v>11</v>
      </c>
      <c r="F51" s="51">
        <v>38000</v>
      </c>
    </row>
    <row r="52" spans="1:6" x14ac:dyDescent="0.2">
      <c r="A52" s="46" t="s">
        <v>135</v>
      </c>
      <c r="B52" s="58" t="s">
        <v>82</v>
      </c>
      <c r="C52" s="48" t="s">
        <v>83</v>
      </c>
      <c r="D52" s="49" t="s">
        <v>30</v>
      </c>
      <c r="E52" s="50">
        <v>11</v>
      </c>
      <c r="F52" s="51">
        <v>50000</v>
      </c>
    </row>
    <row r="53" spans="1:6" x14ac:dyDescent="0.2">
      <c r="A53" s="46" t="s">
        <v>136</v>
      </c>
      <c r="B53" s="58" t="s">
        <v>84</v>
      </c>
      <c r="C53" s="48" t="s">
        <v>85</v>
      </c>
      <c r="D53" s="49" t="s">
        <v>30</v>
      </c>
      <c r="E53" s="50">
        <v>11</v>
      </c>
      <c r="F53" s="51">
        <v>150000</v>
      </c>
    </row>
    <row r="54" spans="1:6" x14ac:dyDescent="0.2">
      <c r="A54" s="46"/>
      <c r="B54" s="58"/>
      <c r="C54" s="48"/>
      <c r="D54" s="49"/>
      <c r="E54" s="50"/>
      <c r="F54" s="51"/>
    </row>
    <row r="55" spans="1:6" ht="15" x14ac:dyDescent="0.25">
      <c r="A55" s="64"/>
      <c r="B55" s="53" t="s">
        <v>86</v>
      </c>
      <c r="C55" s="54" t="s">
        <v>87</v>
      </c>
      <c r="D55" s="63"/>
      <c r="E55" s="56"/>
      <c r="F55" s="57">
        <f>SUM(F56:F60)</f>
        <v>184000</v>
      </c>
    </row>
    <row r="56" spans="1:6" ht="28.5" x14ac:dyDescent="0.2">
      <c r="A56" s="71" t="s">
        <v>137</v>
      </c>
      <c r="B56" s="72" t="s">
        <v>88</v>
      </c>
      <c r="C56" s="73" t="s">
        <v>179</v>
      </c>
      <c r="D56" s="74" t="s">
        <v>30</v>
      </c>
      <c r="E56" s="75">
        <v>11</v>
      </c>
      <c r="F56" s="76">
        <v>35000</v>
      </c>
    </row>
    <row r="57" spans="1:6" x14ac:dyDescent="0.2">
      <c r="A57" s="46" t="s">
        <v>138</v>
      </c>
      <c r="B57" s="58" t="s">
        <v>89</v>
      </c>
      <c r="C57" s="48" t="s">
        <v>90</v>
      </c>
      <c r="D57" s="49" t="s">
        <v>30</v>
      </c>
      <c r="E57" s="50">
        <v>11</v>
      </c>
      <c r="F57" s="51">
        <v>134000</v>
      </c>
    </row>
    <row r="58" spans="1:6" x14ac:dyDescent="0.2">
      <c r="A58" s="46" t="s">
        <v>139</v>
      </c>
      <c r="B58" s="58" t="s">
        <v>91</v>
      </c>
      <c r="C58" s="48" t="s">
        <v>92</v>
      </c>
      <c r="D58" s="49" t="s">
        <v>30</v>
      </c>
      <c r="E58" s="50">
        <v>11</v>
      </c>
      <c r="F58" s="51">
        <v>10000</v>
      </c>
    </row>
    <row r="59" spans="1:6" x14ac:dyDescent="0.2">
      <c r="A59" s="46" t="s">
        <v>140</v>
      </c>
      <c r="B59" s="58" t="s">
        <v>93</v>
      </c>
      <c r="C59" s="48" t="s">
        <v>94</v>
      </c>
      <c r="D59" s="49" t="s">
        <v>30</v>
      </c>
      <c r="E59" s="50">
        <v>11</v>
      </c>
      <c r="F59" s="51">
        <v>2000</v>
      </c>
    </row>
    <row r="60" spans="1:6" x14ac:dyDescent="0.2">
      <c r="A60" s="46" t="s">
        <v>141</v>
      </c>
      <c r="B60" s="58" t="s">
        <v>95</v>
      </c>
      <c r="C60" s="48" t="s">
        <v>87</v>
      </c>
      <c r="D60" s="49" t="s">
        <v>30</v>
      </c>
      <c r="E60" s="50">
        <v>11</v>
      </c>
      <c r="F60" s="51">
        <v>3000</v>
      </c>
    </row>
    <row r="61" spans="1:6" x14ac:dyDescent="0.2">
      <c r="A61" s="46"/>
      <c r="B61" s="58"/>
      <c r="C61" s="48"/>
      <c r="D61" s="49"/>
      <c r="E61" s="50"/>
      <c r="F61" s="51"/>
    </row>
    <row r="62" spans="1:6" ht="15" x14ac:dyDescent="0.25">
      <c r="A62" s="65" t="s">
        <v>96</v>
      </c>
      <c r="B62" s="47"/>
      <c r="C62" s="66"/>
      <c r="D62" s="67"/>
      <c r="E62" s="68"/>
      <c r="F62" s="45">
        <f>SUM(F63+F68+F71)</f>
        <v>900000</v>
      </c>
    </row>
    <row r="63" spans="1:6" ht="15" x14ac:dyDescent="0.25">
      <c r="A63" s="69"/>
      <c r="B63" s="53" t="s">
        <v>97</v>
      </c>
      <c r="C63" s="54" t="s">
        <v>98</v>
      </c>
      <c r="D63" s="55"/>
      <c r="E63" s="56"/>
      <c r="F63" s="57">
        <f>SUM(F64:F67)</f>
        <v>500000</v>
      </c>
    </row>
    <row r="64" spans="1:6" x14ac:dyDescent="0.2">
      <c r="A64" s="46" t="s">
        <v>142</v>
      </c>
      <c r="B64" s="47" t="s">
        <v>99</v>
      </c>
      <c r="C64" s="49" t="s">
        <v>100</v>
      </c>
      <c r="D64" s="49" t="s">
        <v>30</v>
      </c>
      <c r="E64" s="50">
        <v>11</v>
      </c>
      <c r="F64" s="51">
        <v>100000</v>
      </c>
    </row>
    <row r="65" spans="1:6" x14ac:dyDescent="0.2">
      <c r="A65" s="46" t="s">
        <v>143</v>
      </c>
      <c r="B65" s="47" t="s">
        <v>101</v>
      </c>
      <c r="C65" s="48" t="s">
        <v>102</v>
      </c>
      <c r="D65" s="49" t="s">
        <v>30</v>
      </c>
      <c r="E65" s="50">
        <v>11</v>
      </c>
      <c r="F65" s="51">
        <v>150000</v>
      </c>
    </row>
    <row r="66" spans="1:6" x14ac:dyDescent="0.2">
      <c r="A66" s="46" t="s">
        <v>144</v>
      </c>
      <c r="B66" s="47" t="s">
        <v>104</v>
      </c>
      <c r="C66" s="49" t="s">
        <v>105</v>
      </c>
      <c r="D66" s="49" t="s">
        <v>30</v>
      </c>
      <c r="E66" s="50">
        <v>11</v>
      </c>
      <c r="F66" s="51">
        <v>100000</v>
      </c>
    </row>
    <row r="67" spans="1:6" x14ac:dyDescent="0.2">
      <c r="A67" s="46" t="s">
        <v>145</v>
      </c>
      <c r="B67" s="47" t="s">
        <v>121</v>
      </c>
      <c r="C67" s="49" t="s">
        <v>122</v>
      </c>
      <c r="D67" s="49" t="s">
        <v>30</v>
      </c>
      <c r="E67" s="50">
        <v>11</v>
      </c>
      <c r="F67" s="51">
        <v>150000</v>
      </c>
    </row>
    <row r="68" spans="1:6" ht="15" x14ac:dyDescent="0.25">
      <c r="A68" s="69"/>
      <c r="B68" s="53" t="s">
        <v>175</v>
      </c>
      <c r="C68" s="54" t="s">
        <v>173</v>
      </c>
      <c r="D68" s="55"/>
      <c r="E68" s="56"/>
      <c r="F68" s="57">
        <f>SUM(F69:F70)</f>
        <v>300000</v>
      </c>
    </row>
    <row r="69" spans="1:6" x14ac:dyDescent="0.2">
      <c r="A69" s="69" t="s">
        <v>146</v>
      </c>
      <c r="B69" s="47" t="s">
        <v>171</v>
      </c>
      <c r="C69" s="48" t="s">
        <v>172</v>
      </c>
      <c r="D69" s="49" t="s">
        <v>30</v>
      </c>
      <c r="E69" s="50">
        <v>11</v>
      </c>
      <c r="F69" s="51">
        <v>210000</v>
      </c>
    </row>
    <row r="70" spans="1:6" ht="15" customHeight="1" x14ac:dyDescent="0.2">
      <c r="A70" s="69" t="s">
        <v>147</v>
      </c>
      <c r="B70" s="47" t="s">
        <v>180</v>
      </c>
      <c r="C70" s="48" t="s">
        <v>181</v>
      </c>
      <c r="D70" s="49" t="s">
        <v>30</v>
      </c>
      <c r="E70" s="50">
        <v>11</v>
      </c>
      <c r="F70" s="51">
        <v>90000</v>
      </c>
    </row>
    <row r="71" spans="1:6" ht="15" x14ac:dyDescent="0.25">
      <c r="A71" s="52"/>
      <c r="B71" s="53" t="s">
        <v>176</v>
      </c>
      <c r="C71" s="55" t="s">
        <v>106</v>
      </c>
      <c r="D71" s="55"/>
      <c r="E71" s="56"/>
      <c r="F71" s="57">
        <f>SUM(F72)</f>
        <v>100000</v>
      </c>
    </row>
    <row r="72" spans="1:6" x14ac:dyDescent="0.2">
      <c r="A72" s="46" t="s">
        <v>155</v>
      </c>
      <c r="B72" s="47" t="s">
        <v>107</v>
      </c>
      <c r="C72" s="49" t="s">
        <v>156</v>
      </c>
      <c r="D72" s="49" t="s">
        <v>30</v>
      </c>
      <c r="E72" s="50">
        <v>11</v>
      </c>
      <c r="F72" s="51">
        <v>100000</v>
      </c>
    </row>
    <row r="73" spans="1:6" x14ac:dyDescent="0.2">
      <c r="A73" s="46"/>
      <c r="B73" s="47"/>
      <c r="C73" s="49"/>
      <c r="D73" s="49"/>
      <c r="E73" s="50"/>
      <c r="F73" s="51"/>
    </row>
    <row r="74" spans="1:6" ht="29.25" customHeight="1" x14ac:dyDescent="0.25">
      <c r="A74" s="77" t="s">
        <v>157</v>
      </c>
      <c r="B74" s="77"/>
      <c r="C74" s="77"/>
      <c r="D74" s="43"/>
      <c r="E74" s="44"/>
      <c r="F74" s="70">
        <f>SUM(F75+F78+F80+F83+F87+F94+F107+F109)</f>
        <v>40109000</v>
      </c>
    </row>
    <row r="75" spans="1:6" ht="15" customHeight="1" x14ac:dyDescent="0.25">
      <c r="A75" s="46"/>
      <c r="B75" s="53" t="s">
        <v>27</v>
      </c>
      <c r="C75" s="54" t="s">
        <v>170</v>
      </c>
      <c r="D75" s="55"/>
      <c r="E75" s="56"/>
      <c r="F75" s="57">
        <f>SUM(F76:F77)</f>
        <v>28849000</v>
      </c>
    </row>
    <row r="76" spans="1:6" x14ac:dyDescent="0.2">
      <c r="A76" s="46" t="s">
        <v>158</v>
      </c>
      <c r="B76" s="47" t="s">
        <v>28</v>
      </c>
      <c r="C76" s="48" t="s">
        <v>29</v>
      </c>
      <c r="D76" s="49" t="s">
        <v>30</v>
      </c>
      <c r="E76" s="50">
        <v>11</v>
      </c>
      <c r="F76" s="51">
        <v>27349000</v>
      </c>
    </row>
    <row r="77" spans="1:6" x14ac:dyDescent="0.2">
      <c r="A77" s="46" t="s">
        <v>159</v>
      </c>
      <c r="B77" s="47" t="s">
        <v>31</v>
      </c>
      <c r="C77" s="48" t="s">
        <v>32</v>
      </c>
      <c r="D77" s="49" t="s">
        <v>30</v>
      </c>
      <c r="E77" s="50">
        <v>11</v>
      </c>
      <c r="F77" s="51">
        <v>1500000</v>
      </c>
    </row>
    <row r="78" spans="1:6" ht="15" x14ac:dyDescent="0.25">
      <c r="A78" s="46"/>
      <c r="B78" s="59" t="s">
        <v>174</v>
      </c>
      <c r="C78" s="54" t="s">
        <v>33</v>
      </c>
      <c r="D78" s="49"/>
      <c r="E78" s="50"/>
      <c r="F78" s="57">
        <f>SUM(F79)</f>
        <v>700000</v>
      </c>
    </row>
    <row r="79" spans="1:6" ht="12.75" customHeight="1" x14ac:dyDescent="0.2">
      <c r="A79" s="46" t="s">
        <v>160</v>
      </c>
      <c r="B79" s="58" t="s">
        <v>34</v>
      </c>
      <c r="C79" s="48" t="s">
        <v>33</v>
      </c>
      <c r="D79" s="49" t="s">
        <v>30</v>
      </c>
      <c r="E79" s="50">
        <v>11</v>
      </c>
      <c r="F79" s="51">
        <v>700000</v>
      </c>
    </row>
    <row r="80" spans="1:6" ht="15" x14ac:dyDescent="0.25">
      <c r="A80" s="46"/>
      <c r="B80" s="59" t="s">
        <v>35</v>
      </c>
      <c r="C80" s="54" t="s">
        <v>36</v>
      </c>
      <c r="D80" s="55"/>
      <c r="E80" s="56"/>
      <c r="F80" s="57">
        <f>SUM(F81:F82)</f>
        <v>6550000</v>
      </c>
    </row>
    <row r="81" spans="1:6" x14ac:dyDescent="0.2">
      <c r="A81" s="46" t="s">
        <v>161</v>
      </c>
      <c r="B81" s="58" t="s">
        <v>37</v>
      </c>
      <c r="C81" s="60" t="s">
        <v>151</v>
      </c>
      <c r="D81" s="49" t="s">
        <v>30</v>
      </c>
      <c r="E81" s="50">
        <v>11</v>
      </c>
      <c r="F81" s="51">
        <v>2182000</v>
      </c>
    </row>
    <row r="82" spans="1:6" x14ac:dyDescent="0.2">
      <c r="A82" s="46" t="s">
        <v>162</v>
      </c>
      <c r="B82" s="58" t="s">
        <v>39</v>
      </c>
      <c r="C82" s="48" t="s">
        <v>152</v>
      </c>
      <c r="D82" s="49" t="s">
        <v>30</v>
      </c>
      <c r="E82" s="50">
        <v>11</v>
      </c>
      <c r="F82" s="51">
        <v>4368000</v>
      </c>
    </row>
    <row r="83" spans="1:6" ht="15" x14ac:dyDescent="0.25">
      <c r="A83" s="61"/>
      <c r="B83" s="53" t="s">
        <v>41</v>
      </c>
      <c r="C83" s="54" t="s">
        <v>42</v>
      </c>
      <c r="D83" s="49"/>
      <c r="E83" s="50"/>
      <c r="F83" s="57">
        <f>SUM(F84:F86)</f>
        <v>1423000</v>
      </c>
    </row>
    <row r="84" spans="1:6" x14ac:dyDescent="0.2">
      <c r="A84" s="46" t="s">
        <v>163</v>
      </c>
      <c r="B84" s="47" t="s">
        <v>108</v>
      </c>
      <c r="C84" s="48" t="s">
        <v>109</v>
      </c>
      <c r="D84" s="49" t="s">
        <v>30</v>
      </c>
      <c r="E84" s="50">
        <v>11</v>
      </c>
      <c r="F84" s="51">
        <v>200000</v>
      </c>
    </row>
    <row r="85" spans="1:6" ht="15" customHeight="1" x14ac:dyDescent="0.2">
      <c r="A85" s="46" t="s">
        <v>164</v>
      </c>
      <c r="B85" s="47" t="s">
        <v>44</v>
      </c>
      <c r="C85" s="48" t="s">
        <v>153</v>
      </c>
      <c r="D85" s="49" t="s">
        <v>30</v>
      </c>
      <c r="E85" s="50">
        <v>11</v>
      </c>
      <c r="F85" s="51">
        <v>1140000</v>
      </c>
    </row>
    <row r="86" spans="1:6" x14ac:dyDescent="0.2">
      <c r="A86" s="46" t="s">
        <v>165</v>
      </c>
      <c r="B86" s="47" t="s">
        <v>46</v>
      </c>
      <c r="C86" s="48" t="s">
        <v>47</v>
      </c>
      <c r="D86" s="49" t="s">
        <v>30</v>
      </c>
      <c r="E86" s="50">
        <v>11</v>
      </c>
      <c r="F86" s="51">
        <v>83000</v>
      </c>
    </row>
    <row r="87" spans="1:6" ht="15" x14ac:dyDescent="0.25">
      <c r="A87" s="61"/>
      <c r="B87" s="53" t="s">
        <v>48</v>
      </c>
      <c r="C87" s="54" t="s">
        <v>49</v>
      </c>
      <c r="D87" s="55"/>
      <c r="E87" s="56"/>
      <c r="F87" s="57">
        <f>SUM(F88:F93)</f>
        <v>1711000</v>
      </c>
    </row>
    <row r="88" spans="1:6" x14ac:dyDescent="0.2">
      <c r="A88" s="46" t="s">
        <v>166</v>
      </c>
      <c r="B88" s="47" t="s">
        <v>51</v>
      </c>
      <c r="C88" s="48" t="s">
        <v>52</v>
      </c>
      <c r="D88" s="49" t="s">
        <v>30</v>
      </c>
      <c r="E88" s="50">
        <v>11</v>
      </c>
      <c r="F88" s="51">
        <v>158000</v>
      </c>
    </row>
    <row r="89" spans="1:6" x14ac:dyDescent="0.2">
      <c r="A89" s="46" t="s">
        <v>148</v>
      </c>
      <c r="B89" s="47" t="s">
        <v>54</v>
      </c>
      <c r="C89" s="48" t="s">
        <v>55</v>
      </c>
      <c r="D89" s="49" t="s">
        <v>30</v>
      </c>
      <c r="E89" s="50">
        <v>11</v>
      </c>
      <c r="F89" s="51">
        <v>33000</v>
      </c>
    </row>
    <row r="90" spans="1:6" x14ac:dyDescent="0.2">
      <c r="A90" s="46" t="s">
        <v>38</v>
      </c>
      <c r="B90" s="47" t="s">
        <v>57</v>
      </c>
      <c r="C90" s="48" t="s">
        <v>58</v>
      </c>
      <c r="D90" s="49" t="s">
        <v>30</v>
      </c>
      <c r="E90" s="50">
        <v>11</v>
      </c>
      <c r="F90" s="51">
        <v>1166000</v>
      </c>
    </row>
    <row r="91" spans="1:6" x14ac:dyDescent="0.2">
      <c r="A91" s="46" t="s">
        <v>40</v>
      </c>
      <c r="B91" s="47" t="s">
        <v>60</v>
      </c>
      <c r="C91" s="48" t="s">
        <v>61</v>
      </c>
      <c r="D91" s="49" t="s">
        <v>30</v>
      </c>
      <c r="E91" s="50">
        <v>11</v>
      </c>
      <c r="F91" s="51">
        <v>230000</v>
      </c>
    </row>
    <row r="92" spans="1:6" x14ac:dyDescent="0.2">
      <c r="A92" s="46" t="s">
        <v>43</v>
      </c>
      <c r="B92" s="47" t="s">
        <v>63</v>
      </c>
      <c r="C92" s="48" t="s">
        <v>110</v>
      </c>
      <c r="D92" s="49" t="s">
        <v>30</v>
      </c>
      <c r="E92" s="50">
        <v>11</v>
      </c>
      <c r="F92" s="51">
        <v>44000</v>
      </c>
    </row>
    <row r="93" spans="1:6" x14ac:dyDescent="0.2">
      <c r="A93" s="46" t="s">
        <v>45</v>
      </c>
      <c r="B93" s="47" t="s">
        <v>65</v>
      </c>
      <c r="C93" s="48" t="s">
        <v>66</v>
      </c>
      <c r="D93" s="49" t="s">
        <v>30</v>
      </c>
      <c r="E93" s="50">
        <v>11</v>
      </c>
      <c r="F93" s="51">
        <v>80000</v>
      </c>
    </row>
    <row r="94" spans="1:6" ht="15" x14ac:dyDescent="0.25">
      <c r="A94" s="46"/>
      <c r="B94" s="53" t="s">
        <v>67</v>
      </c>
      <c r="C94" s="54" t="s">
        <v>68</v>
      </c>
      <c r="D94" s="63"/>
      <c r="E94" s="56"/>
      <c r="F94" s="57">
        <f>SUM(F95:F101)</f>
        <v>686000</v>
      </c>
    </row>
    <row r="95" spans="1:6" x14ac:dyDescent="0.2">
      <c r="A95" s="46" t="s">
        <v>50</v>
      </c>
      <c r="B95" s="47" t="s">
        <v>70</v>
      </c>
      <c r="C95" s="48" t="s">
        <v>167</v>
      </c>
      <c r="D95" s="49" t="s">
        <v>30</v>
      </c>
      <c r="E95" s="50">
        <v>11</v>
      </c>
      <c r="F95" s="51">
        <v>152000</v>
      </c>
    </row>
    <row r="96" spans="1:6" x14ac:dyDescent="0.2">
      <c r="A96" s="46" t="s">
        <v>53</v>
      </c>
      <c r="B96" s="47" t="s">
        <v>73</v>
      </c>
      <c r="C96" s="48" t="s">
        <v>154</v>
      </c>
      <c r="D96" s="49" t="s">
        <v>30</v>
      </c>
      <c r="E96" s="50">
        <v>11</v>
      </c>
      <c r="F96" s="51">
        <v>165000</v>
      </c>
    </row>
    <row r="97" spans="1:6" x14ac:dyDescent="0.2">
      <c r="A97" s="46" t="s">
        <v>56</v>
      </c>
      <c r="B97" s="58" t="s">
        <v>74</v>
      </c>
      <c r="C97" s="60" t="s">
        <v>75</v>
      </c>
      <c r="D97" s="49" t="s">
        <v>30</v>
      </c>
      <c r="E97" s="50">
        <v>11</v>
      </c>
      <c r="F97" s="51">
        <v>2000</v>
      </c>
    </row>
    <row r="98" spans="1:6" x14ac:dyDescent="0.2">
      <c r="A98" s="46" t="s">
        <v>59</v>
      </c>
      <c r="B98" s="58" t="s">
        <v>76</v>
      </c>
      <c r="C98" s="48" t="s">
        <v>77</v>
      </c>
      <c r="D98" s="49" t="s">
        <v>30</v>
      </c>
      <c r="E98" s="50">
        <v>11</v>
      </c>
      <c r="F98" s="51">
        <v>187000</v>
      </c>
    </row>
    <row r="99" spans="1:6" x14ac:dyDescent="0.2">
      <c r="A99" s="46" t="s">
        <v>62</v>
      </c>
      <c r="B99" s="58" t="s">
        <v>78</v>
      </c>
      <c r="C99" s="48" t="s">
        <v>79</v>
      </c>
      <c r="D99" s="49" t="s">
        <v>30</v>
      </c>
      <c r="E99" s="50">
        <v>11</v>
      </c>
      <c r="F99" s="51">
        <v>24000</v>
      </c>
    </row>
    <row r="100" spans="1:6" x14ac:dyDescent="0.2">
      <c r="A100" s="46" t="s">
        <v>64</v>
      </c>
      <c r="B100" s="58" t="s">
        <v>80</v>
      </c>
      <c r="C100" s="48" t="s">
        <v>81</v>
      </c>
      <c r="D100" s="49" t="s">
        <v>30</v>
      </c>
      <c r="E100" s="50">
        <v>11</v>
      </c>
      <c r="F100" s="51">
        <v>12000</v>
      </c>
    </row>
    <row r="101" spans="1:6" x14ac:dyDescent="0.2">
      <c r="A101" s="46" t="s">
        <v>69</v>
      </c>
      <c r="B101" s="58" t="s">
        <v>82</v>
      </c>
      <c r="C101" s="48" t="s">
        <v>83</v>
      </c>
      <c r="D101" s="49" t="s">
        <v>30</v>
      </c>
      <c r="E101" s="50">
        <v>11</v>
      </c>
      <c r="F101" s="51">
        <v>144000</v>
      </c>
    </row>
    <row r="102" spans="1:6" x14ac:dyDescent="0.2">
      <c r="A102" s="46"/>
      <c r="B102" s="58"/>
      <c r="C102" s="48"/>
      <c r="D102" s="49"/>
      <c r="E102" s="50"/>
      <c r="F102" s="51"/>
    </row>
    <row r="103" spans="1:6" x14ac:dyDescent="0.2">
      <c r="A103" s="46"/>
      <c r="B103" s="58"/>
      <c r="C103" s="48"/>
      <c r="D103" s="49"/>
      <c r="E103" s="50"/>
      <c r="F103" s="51"/>
    </row>
    <row r="104" spans="1:6" x14ac:dyDescent="0.2">
      <c r="A104" s="46"/>
      <c r="B104" s="58"/>
      <c r="C104" s="48"/>
      <c r="D104" s="49"/>
      <c r="E104" s="50"/>
      <c r="F104" s="51"/>
    </row>
    <row r="105" spans="1:6" x14ac:dyDescent="0.2">
      <c r="A105" s="46"/>
      <c r="B105" s="58"/>
      <c r="C105" s="48"/>
      <c r="D105" s="49"/>
      <c r="E105" s="50"/>
      <c r="F105" s="51"/>
    </row>
    <row r="106" spans="1:6" x14ac:dyDescent="0.2">
      <c r="A106" s="46"/>
      <c r="B106" s="58"/>
      <c r="C106" s="48"/>
      <c r="D106" s="49"/>
      <c r="E106" s="50"/>
      <c r="F106" s="51"/>
    </row>
    <row r="107" spans="1:6" ht="15" x14ac:dyDescent="0.25">
      <c r="A107" s="46"/>
      <c r="B107" s="53" t="s">
        <v>86</v>
      </c>
      <c r="C107" s="54" t="s">
        <v>87</v>
      </c>
      <c r="D107" s="49"/>
      <c r="E107" s="50"/>
      <c r="F107" s="57">
        <f>SUM(F108)</f>
        <v>169000</v>
      </c>
    </row>
    <row r="108" spans="1:6" x14ac:dyDescent="0.2">
      <c r="A108" s="46" t="s">
        <v>72</v>
      </c>
      <c r="B108" s="47" t="s">
        <v>89</v>
      </c>
      <c r="C108" s="49" t="s">
        <v>90</v>
      </c>
      <c r="D108" s="49" t="s">
        <v>30</v>
      </c>
      <c r="E108" s="50">
        <v>11</v>
      </c>
      <c r="F108" s="51">
        <v>169000</v>
      </c>
    </row>
    <row r="109" spans="1:6" ht="15" x14ac:dyDescent="0.25">
      <c r="A109" s="46"/>
      <c r="B109" s="53" t="s">
        <v>111</v>
      </c>
      <c r="C109" s="55" t="s">
        <v>112</v>
      </c>
      <c r="D109" s="55"/>
      <c r="E109" s="56"/>
      <c r="F109" s="57">
        <f>SUM(F110:F111)</f>
        <v>21000</v>
      </c>
    </row>
    <row r="110" spans="1:6" x14ac:dyDescent="0.2">
      <c r="A110" s="46" t="s">
        <v>168</v>
      </c>
      <c r="B110" s="47" t="s">
        <v>113</v>
      </c>
      <c r="C110" s="49" t="s">
        <v>114</v>
      </c>
      <c r="D110" s="49" t="s">
        <v>30</v>
      </c>
      <c r="E110" s="50">
        <v>11</v>
      </c>
      <c r="F110" s="51">
        <v>18000</v>
      </c>
    </row>
    <row r="111" spans="1:6" x14ac:dyDescent="0.2">
      <c r="A111" s="46" t="s">
        <v>169</v>
      </c>
      <c r="B111" s="47" t="s">
        <v>115</v>
      </c>
      <c r="C111" s="49" t="s">
        <v>116</v>
      </c>
      <c r="D111" s="49" t="s">
        <v>30</v>
      </c>
      <c r="E111" s="50">
        <v>11</v>
      </c>
      <c r="F111" s="51">
        <v>3000</v>
      </c>
    </row>
    <row r="112" spans="1:6" x14ac:dyDescent="0.2">
      <c r="A112" s="17"/>
      <c r="B112" s="28"/>
      <c r="C112" s="29"/>
      <c r="D112" s="17"/>
      <c r="E112" s="17"/>
      <c r="F112" s="30"/>
    </row>
    <row r="113" spans="1:6" x14ac:dyDescent="0.2">
      <c r="A113" s="31" t="s">
        <v>117</v>
      </c>
      <c r="D113" s="11"/>
      <c r="E113" s="11"/>
      <c r="F113" s="32"/>
    </row>
    <row r="114" spans="1:6" x14ac:dyDescent="0.2">
      <c r="D114" s="11"/>
      <c r="E114" s="11"/>
      <c r="F114" s="32"/>
    </row>
    <row r="115" spans="1:6" ht="15" thickBot="1" x14ac:dyDescent="0.25">
      <c r="A115" s="33" t="s">
        <v>103</v>
      </c>
      <c r="B115" s="34" t="s">
        <v>118</v>
      </c>
      <c r="C115" s="35"/>
      <c r="D115" s="36"/>
      <c r="E115" s="36"/>
      <c r="F115" s="37">
        <f>SUM(F21)</f>
        <v>85196000</v>
      </c>
    </row>
    <row r="116" spans="1:6" ht="15" thickTop="1" x14ac:dyDescent="0.2">
      <c r="A116" s="8" t="s">
        <v>119</v>
      </c>
      <c r="D116" s="11"/>
      <c r="E116" s="11"/>
      <c r="F116" s="38">
        <f>SUM(F115)</f>
        <v>85196000</v>
      </c>
    </row>
    <row r="117" spans="1:6" x14ac:dyDescent="0.2">
      <c r="A117" s="39"/>
      <c r="D117" s="11"/>
      <c r="E117" s="11"/>
      <c r="F117" s="38"/>
    </row>
    <row r="118" spans="1:6" ht="15" thickBot="1" x14ac:dyDescent="0.25">
      <c r="A118" s="33" t="s">
        <v>30</v>
      </c>
      <c r="B118" s="34" t="s">
        <v>120</v>
      </c>
      <c r="C118" s="35"/>
      <c r="D118" s="36"/>
      <c r="E118" s="36"/>
      <c r="F118" s="37">
        <f>SUM(F21)</f>
        <v>85196000</v>
      </c>
    </row>
    <row r="119" spans="1:6" ht="15" thickTop="1" x14ac:dyDescent="0.2">
      <c r="A119" s="8" t="s">
        <v>119</v>
      </c>
      <c r="D119" s="11"/>
      <c r="E119" s="11"/>
      <c r="F119" s="38">
        <f>SUM(F118)</f>
        <v>85196000</v>
      </c>
    </row>
    <row r="120" spans="1:6" x14ac:dyDescent="0.2">
      <c r="A120" s="8"/>
      <c r="D120" s="11"/>
      <c r="E120" s="11"/>
      <c r="F120" s="38"/>
    </row>
    <row r="121" spans="1:6" x14ac:dyDescent="0.2">
      <c r="A121" s="8"/>
      <c r="D121" s="11"/>
      <c r="E121" s="11"/>
      <c r="F121" s="38"/>
    </row>
    <row r="122" spans="1:6" x14ac:dyDescent="0.2">
      <c r="A122" s="8"/>
      <c r="D122" s="11"/>
      <c r="E122" s="11"/>
      <c r="F122" s="38"/>
    </row>
    <row r="123" spans="1:6" x14ac:dyDescent="0.2">
      <c r="A123" s="8"/>
      <c r="D123" s="11"/>
      <c r="E123" s="11"/>
      <c r="F123" s="38"/>
    </row>
    <row r="124" spans="1:6" x14ac:dyDescent="0.2">
      <c r="A124" s="8"/>
      <c r="D124" s="11"/>
      <c r="E124" s="11"/>
      <c r="F124" s="38"/>
    </row>
    <row r="125" spans="1:6" x14ac:dyDescent="0.2">
      <c r="A125" s="8"/>
      <c r="D125" s="11"/>
      <c r="E125" s="11"/>
      <c r="F125" s="38"/>
    </row>
    <row r="126" spans="1:6" x14ac:dyDescent="0.2">
      <c r="A126" s="8"/>
      <c r="D126" s="11"/>
      <c r="E126" s="11"/>
      <c r="F126" s="38"/>
    </row>
    <row r="127" spans="1:6" x14ac:dyDescent="0.2">
      <c r="A127" s="8"/>
      <c r="D127" s="11"/>
      <c r="E127" s="11"/>
      <c r="F127" s="38"/>
    </row>
    <row r="128" spans="1:6" x14ac:dyDescent="0.2">
      <c r="A128" s="8"/>
      <c r="D128" s="11"/>
      <c r="E128" s="11"/>
      <c r="F128" s="32"/>
    </row>
    <row r="129" spans="1:6" x14ac:dyDescent="0.2">
      <c r="A129" s="8"/>
      <c r="C129" s="6" t="s">
        <v>186</v>
      </c>
      <c r="D129" s="11"/>
      <c r="E129" s="11"/>
      <c r="F129" s="32"/>
    </row>
    <row r="130" spans="1:6" x14ac:dyDescent="0.2">
      <c r="A130" s="39"/>
      <c r="D130" s="11"/>
      <c r="E130" s="11"/>
      <c r="F130" s="1"/>
    </row>
    <row r="131" spans="1:6" x14ac:dyDescent="0.2">
      <c r="A131" s="39"/>
      <c r="C131" s="6" t="s">
        <v>187</v>
      </c>
      <c r="D131" s="11"/>
      <c r="E131" s="11"/>
      <c r="F131" s="1"/>
    </row>
    <row r="132" spans="1:6" ht="12.75" customHeight="1" x14ac:dyDescent="0.2">
      <c r="A132" s="39"/>
      <c r="D132" s="11"/>
      <c r="E132" s="11"/>
      <c r="F132" s="1"/>
    </row>
    <row r="133" spans="1:6" ht="12.75" customHeight="1" x14ac:dyDescent="0.2">
      <c r="A133" s="39"/>
      <c r="D133" s="11"/>
      <c r="E133" s="11"/>
    </row>
    <row r="134" spans="1:6" ht="12.75" customHeight="1" x14ac:dyDescent="0.2">
      <c r="A134" s="39"/>
      <c r="D134" s="11"/>
      <c r="E134" s="11"/>
      <c r="F134" s="32"/>
    </row>
    <row r="135" spans="1:6" ht="12.75" customHeight="1" x14ac:dyDescent="0.2">
      <c r="F135" s="32"/>
    </row>
    <row r="136" spans="1:6" ht="12.75" customHeight="1" x14ac:dyDescent="0.2">
      <c r="F136" s="32"/>
    </row>
    <row r="137" spans="1:6" ht="12.75" customHeight="1" x14ac:dyDescent="0.2">
      <c r="F137" s="40"/>
    </row>
    <row r="138" spans="1:6" ht="12.75" customHeight="1" x14ac:dyDescent="0.2">
      <c r="C138" s="41"/>
      <c r="F138" s="40"/>
    </row>
    <row r="139" spans="1:6" ht="12.75" customHeight="1" x14ac:dyDescent="0.2"/>
    <row r="140" spans="1:6" ht="12.75" customHeight="1" x14ac:dyDescent="0.2"/>
    <row r="141" spans="1:6" ht="12.75" customHeight="1" x14ac:dyDescent="0.2">
      <c r="F141" s="42"/>
    </row>
    <row r="142" spans="1:6" ht="12.75" customHeight="1" x14ac:dyDescent="0.2"/>
    <row r="143" spans="1:6" ht="12.75" customHeight="1" x14ac:dyDescent="0.2"/>
  </sheetData>
  <mergeCells count="10">
    <mergeCell ref="A25:C25"/>
    <mergeCell ref="A26:C26"/>
    <mergeCell ref="A74:C74"/>
    <mergeCell ref="A10:F10"/>
    <mergeCell ref="A12:F12"/>
    <mergeCell ref="A13:F13"/>
    <mergeCell ref="A15:F15"/>
    <mergeCell ref="B17:B18"/>
    <mergeCell ref="C17:C18"/>
    <mergeCell ref="F17:F18"/>
  </mergeCells>
  <pageMargins left="0.19685039370078741" right="0.19685039370078741" top="0.39370078740157483" bottom="0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vatrogasci</vt:lpstr>
      <vt:lpstr>vatrogasci!Ispis_naslova</vt:lpstr>
      <vt:lpstr>vatrogasci!Podrucje_ispisa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Blaženka Divković</cp:lastModifiedBy>
  <cp:lastPrinted>2019-12-23T09:24:09Z</cp:lastPrinted>
  <dcterms:created xsi:type="dcterms:W3CDTF">2014-12-30T09:14:39Z</dcterms:created>
  <dcterms:modified xsi:type="dcterms:W3CDTF">2020-02-06T11:41:39Z</dcterms:modified>
</cp:coreProperties>
</file>